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13_ncr:1_{8FE5709F-9A26-4949-A9BF-E3702AC82F66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1" l="1"/>
  <c r="D65" i="1"/>
  <c r="C56" i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C47" i="1" l="1"/>
  <c r="D36" i="1"/>
  <c r="C36" i="1"/>
  <c r="D47" i="1"/>
  <c r="D60" i="1"/>
  <c r="C60" i="1"/>
  <c r="C62" i="1" l="1"/>
  <c r="C65" i="1" s="1"/>
  <c r="D62" i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<sst xmlns="http://schemas.openxmlformats.org/spreadsheetml/2006/main" count="72" uniqueCount="64">
  <si>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</si>
  <si>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</si>
  <si>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</si>
  <si>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</si>
  <si>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</si>
  <si>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</si>
  <si>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</si>
  <si>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</si>
  <si>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</si>
  <si>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</si>
  <si>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</si>
  <si>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</si>
  <si>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</si>
  <si>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</si>
  <si>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</si>
  <si>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</si>
  <si>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</si>
  <si>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</si>
  <si>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</si>
  <si>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</si>
  <si>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</si>
  <si>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</si>
  <si>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</si>
  <si>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</si>
  <si>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</si>
  <si>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</si>
  <si>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</si>
  <si>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</si>
  <si>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</si>
  <si>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</si>
  <si>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</si>
  <si>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</si>
  <si>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</si>
  <si>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</si>
  <si>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</si>
  <si>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</si>
  <si>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</si>
  <si>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</si>
  <si>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</si>
  <si>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</si>
  <si>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</si>
  <si>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</si>
  <si>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</si>
  <si>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</si>
  <si>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</si>
  <si>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</si>
  <si>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</si>
  <si>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</si>
  <si>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</si>
  <si>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</si>
  <si>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</si>
  <si>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</si>
  <si>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</si>
  <si>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</si>
  <si>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</si>
  <si>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</si>
  <si>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</si>
  <si>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</si>
  <si>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</si>
  <si>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</si>
  <si>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</si>
  <si>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</si>
  <si>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Consolidado del 01 de enero al 31 de diciembre de 2023 y del 01 de enero al 31 de diciembre de 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</si>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</sst>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9" xfId="0" applyFont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33" zoomScale="92" zoomScaleNormal="92" workbookViewId="0">
      <selection activeCell="C54" sqref="C54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60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62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44"/>
      <c r="C5" s="45" t="s">
        <v>63</v>
      </c>
      <c r="D5" s="46" t="s">
        <v>59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5885477120.1199999</v>
      </c>
      <c r="D8" s="19">
        <f>SUM(D9:D18)</f>
        <v>4952077736.9499998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1673487699.21</v>
      </c>
      <c r="D9" s="21">
        <v>1455975261.26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84839895.790000007</v>
      </c>
      <c r="D11" s="21">
        <v>74235808.599999994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494195160.67000002</v>
      </c>
      <c r="D12" s="21">
        <v>410294277.76999998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135326878.50999999</v>
      </c>
      <c r="D13" s="21">
        <v>40049259.159999989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33469073.030000001</v>
      </c>
      <c r="D14" s="21">
        <v>33309359.940000001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332478884.97000003</v>
      </c>
      <c r="D15" s="21">
        <v>290338777.11000001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3057114508.9899998</v>
      </c>
      <c r="D16" s="21">
        <v>2585787719.9000001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61901230.5</v>
      </c>
      <c r="D17" s="21">
        <v>28342569.779999852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12663788.449999999</v>
      </c>
      <c r="D18" s="21">
        <v>33744703.430000007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5009161336.7699995</v>
      </c>
      <c r="D19" s="19">
        <f>SUM(D20:D35)</f>
        <v>4184022584.7700009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2279103258.9899998</v>
      </c>
      <c r="D20" s="21">
        <v>2003135583.7000003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602704476.37</v>
      </c>
      <c r="D21" s="21">
        <v>493953947.59000003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1572612639.5900002</v>
      </c>
      <c r="D22" s="21">
        <v>1233195582.5099998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999999.99999988079</v>
      </c>
      <c r="D23" s="21">
        <v>350000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58318560.019999996</v>
      </c>
      <c r="D25" s="21">
        <v>25512573.329999998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334152129.61000001</v>
      </c>
      <c r="D26" s="21">
        <v>262898589.01999998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29906421.07</v>
      </c>
      <c r="D27" s="21">
        <v>29226726.57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21883958.619999997</v>
      </c>
      <c r="D28" s="21">
        <v>11672890.04999999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95754566.039999992</v>
      </c>
      <c r="D29" s="21">
        <v>90202366.959999993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24000000.010000002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13725326.460000001</v>
      </c>
      <c r="D35" s="21">
        <v>9874325.0299999993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876315783.35000038</v>
      </c>
      <c r="D36" s="23">
        <f>SUM(D8-D19)</f>
        <v>768055152.17999887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907192960.09000003</v>
      </c>
      <c r="D43" s="24">
        <f>SUM(D44:D46)</f>
        <v>783437360.30000019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808910690.66999996</v>
      </c>
      <c r="D44" s="26">
        <v>650492980.71000016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96940553.720000014</v>
      </c>
      <c r="D45" s="26">
        <v>130448532.62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1341715.7</v>
      </c>
      <c r="D46" s="26">
        <v>2495846.9699999997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-907192960.09000003</v>
      </c>
      <c r="D47" s="24">
        <f>D39-D43</f>
        <v>-783437360.30000019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160701695.98000082</v>
      </c>
      <c r="D50" s="27">
        <f>SUM(D51+D54)</f>
        <v>372263109.86000073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-6940086.1599999964</v>
      </c>
      <c r="D51" s="28">
        <f>SUM(D52+D53)</f>
        <v>244376150.94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-6940086.1599999964</v>
      </c>
      <c r="D52" s="30">
        <v>244376150.94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167641782.14000082</v>
      </c>
      <c r="D54" s="21">
        <v>127886958.92000073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46176127.969999999</v>
      </c>
      <c r="D55" s="19">
        <f>SUM(D56+D59)</f>
        <v>132941785.48000002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29166548.34</v>
      </c>
      <c r="D56" s="31">
        <f>SUM(D57+D58)</f>
        <v>10312011.15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29166548.34</v>
      </c>
      <c r="D57" s="30">
        <v>10312011.15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17009579.629999999</v>
      </c>
      <c r="D59" s="30">
        <v>122629774.33000001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114525568.01000082</v>
      </c>
      <c r="D60" s="27">
        <f>D50-D55</f>
        <v>239321324.38000071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83648391.270001173</v>
      </c>
      <c r="D62" s="32">
        <f>SUM(D60,D47,D36)</f>
        <v>223939116.25999939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633792291.94999743</v>
      </c>
      <c r="D64" s="33">
        <v>409853175.68999803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717440683.2199986</v>
      </c>
      <c r="D65" s="33">
        <f>D62+D64</f>
        <v>633792291.94999743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61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49</v>
      </c>
      <c r="C71" s="38" t="s">
        <v>50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51</v>
      </c>
      <c r="C76" s="40" t="s">
        <v>52</v>
      </c>
    </row>
    <row r="77" spans="1:9" s="35" customFormat="1" ht="12.75" x14ac:dyDescent="0.2">
      <c r="B77" s="37" t="s">
        <v>53</v>
      </c>
      <c r="C77" s="40" t="s">
        <v>54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55</v>
      </c>
      <c r="C80" s="39"/>
      <c r="D80" s="39"/>
    </row>
    <row r="81" spans="2:4" s="35" customFormat="1" ht="12.75" x14ac:dyDescent="0.2">
      <c r="B81" s="37" t="s">
        <v>56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57</v>
      </c>
      <c r="C86" s="39"/>
      <c r="D86" s="39"/>
    </row>
    <row r="87" spans="2:4" s="36" customFormat="1" ht="12.75" x14ac:dyDescent="0.2">
      <c r="B87" s="42" t="s">
        <v>58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2023-02-17T18:48:05Z</cp:lastPrinted>
  <dcterms:created xsi:type="dcterms:W3CDTF">2019-12-03T19:09:42Z</dcterms:created>
  <dcterms:modified xsi:type="dcterms:W3CDTF">2024-02-19T19:39:42Z</dcterms:modified>
</cp:coreProperties>
</file>